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15" yWindow="0" windowWidth="17715" windowHeight="12240"/>
  </bookViews>
  <sheets>
    <sheet name="EGDP Current Prices " sheetId="1" r:id="rId1"/>
    <sheet name="GDP by Expenditure (old)" sheetId="2" state="hidden" r:id="rId2"/>
    <sheet name="SD by component" sheetId="5" state="hidden" r:id="rId3"/>
  </sheets>
  <externalReferences>
    <externalReference r:id="rId4"/>
    <externalReference r:id="rId5"/>
    <externalReference r:id="rId6"/>
  </externalReferences>
  <calcPr calcId="125725" concurrentCalc="0"/>
</workbook>
</file>

<file path=xl/calcChain.xml><?xml version="1.0" encoding="utf-8"?>
<calcChain xmlns="http://schemas.openxmlformats.org/spreadsheetml/2006/main">
  <c r="F4" i="5"/>
  <c r="E4"/>
  <c r="B4"/>
  <c r="J16" i="2"/>
  <c r="B16" i="5"/>
  <c r="L14" i="2"/>
  <c r="D14" i="5"/>
  <c r="L16" i="2"/>
  <c r="D16" i="5"/>
  <c r="J14" i="2"/>
  <c r="J11"/>
  <c r="J12"/>
  <c r="J13"/>
  <c r="C4" i="5"/>
  <c r="N16" i="2"/>
  <c r="F16" i="5"/>
  <c r="E26"/>
  <c r="F26"/>
  <c r="B26"/>
  <c r="D25"/>
  <c r="E25"/>
  <c r="F25"/>
  <c r="B25"/>
  <c r="C26"/>
  <c r="C25"/>
  <c r="N23" i="2"/>
  <c r="M23"/>
  <c r="E23" i="5"/>
  <c r="L23" i="2"/>
  <c r="D23" i="5"/>
  <c r="K23" i="2"/>
  <c r="C23" i="5"/>
  <c r="J23" i="2"/>
  <c r="B23" i="5"/>
  <c r="N21" i="2"/>
  <c r="N19"/>
  <c r="F19" i="5"/>
  <c r="M21" i="2"/>
  <c r="L21"/>
  <c r="K21"/>
  <c r="K19"/>
  <c r="C19" i="5"/>
  <c r="J21" i="2"/>
  <c r="B21" i="5"/>
  <c r="N14" i="2"/>
  <c r="F14" i="5"/>
  <c r="N13" i="2"/>
  <c r="F13" i="5"/>
  <c r="M13" i="2"/>
  <c r="E13" i="5"/>
  <c r="L13" i="2"/>
  <c r="D13" i="5"/>
  <c r="K13" i="2"/>
  <c r="B13" i="5"/>
  <c r="N12" i="2"/>
  <c r="F12" i="5"/>
  <c r="M12" i="2"/>
  <c r="E12" i="5"/>
  <c r="L12" i="2"/>
  <c r="D12" i="5"/>
  <c r="K12" i="2"/>
  <c r="C12" i="5"/>
  <c r="B12"/>
  <c r="N11" i="2"/>
  <c r="F11" i="5"/>
  <c r="M11" i="2"/>
  <c r="E11" i="5"/>
  <c r="M14" i="2"/>
  <c r="M16"/>
  <c r="M9"/>
  <c r="E9" i="5"/>
  <c r="E16"/>
  <c r="L11" i="2"/>
  <c r="D11" i="5"/>
  <c r="K11" i="2"/>
  <c r="C11" i="5"/>
  <c r="B11"/>
  <c r="N5" i="2"/>
  <c r="F5" i="5"/>
  <c r="M5" i="2"/>
  <c r="E5" i="5"/>
  <c r="L5" i="2"/>
  <c r="K5"/>
  <c r="K3"/>
  <c r="K2"/>
  <c r="J5"/>
  <c r="N3"/>
  <c r="F3" i="5"/>
  <c r="M3" i="2"/>
  <c r="E3" i="5"/>
  <c r="L3" i="2"/>
  <c r="C3" i="5"/>
  <c r="J3" i="2"/>
  <c r="B3" i="5"/>
  <c r="D26"/>
  <c r="C1"/>
  <c r="D1"/>
  <c r="E1"/>
  <c r="F1"/>
  <c r="C11" i="2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B13"/>
  <c r="B12"/>
  <c r="B11"/>
  <c r="C5"/>
  <c r="D5"/>
  <c r="E5"/>
  <c r="F5"/>
  <c r="G5"/>
  <c r="H5"/>
  <c r="I5"/>
  <c r="B5"/>
  <c r="I3"/>
  <c r="I2"/>
  <c r="B3"/>
  <c r="D3"/>
  <c r="D2"/>
  <c r="H3"/>
  <c r="C14"/>
  <c r="C16"/>
  <c r="C9"/>
  <c r="C3"/>
  <c r="C2"/>
  <c r="C19"/>
  <c r="C28"/>
  <c r="D14"/>
  <c r="D16"/>
  <c r="D9"/>
  <c r="D19"/>
  <c r="D28"/>
  <c r="E14"/>
  <c r="E16"/>
  <c r="E9"/>
  <c r="E3"/>
  <c r="E2"/>
  <c r="E19"/>
  <c r="E28"/>
  <c r="F14"/>
  <c r="F16"/>
  <c r="G14"/>
  <c r="G16"/>
  <c r="G9"/>
  <c r="G3"/>
  <c r="G2"/>
  <c r="G19"/>
  <c r="G28"/>
  <c r="H14"/>
  <c r="H16"/>
  <c r="H9"/>
  <c r="H2"/>
  <c r="H19"/>
  <c r="H28"/>
  <c r="I14"/>
  <c r="I16"/>
  <c r="I9"/>
  <c r="I19"/>
  <c r="I28"/>
  <c r="K14"/>
  <c r="C14" i="5"/>
  <c r="K16" i="2"/>
  <c r="K9"/>
  <c r="B14"/>
  <c r="B16"/>
  <c r="B9"/>
  <c r="B2"/>
  <c r="B19"/>
  <c r="B28"/>
  <c r="F19"/>
  <c r="F3"/>
  <c r="F2"/>
  <c r="D4" i="5"/>
  <c r="B5"/>
  <c r="D5"/>
  <c r="C5"/>
  <c r="N2" i="2"/>
  <c r="F2" i="5"/>
  <c r="B14"/>
  <c r="C13"/>
  <c r="M2" i="2"/>
  <c r="C21" i="5"/>
  <c r="D3"/>
  <c r="L2" i="2"/>
  <c r="D21" i="5"/>
  <c r="F23"/>
  <c r="F9" i="2"/>
  <c r="F28"/>
  <c r="J2"/>
  <c r="B2" i="5"/>
  <c r="M19" i="2"/>
  <c r="E19" i="5"/>
  <c r="E21"/>
  <c r="D2"/>
  <c r="E2"/>
  <c r="C2"/>
  <c r="J19" i="2"/>
  <c r="F21" i="5"/>
  <c r="L19" i="2"/>
  <c r="D19" i="5"/>
  <c r="B19"/>
  <c r="E14"/>
  <c r="K28" i="2"/>
  <c r="C28" i="5"/>
  <c r="C9"/>
  <c r="L9" i="2"/>
  <c r="L28"/>
  <c r="D28" i="5"/>
  <c r="C16"/>
  <c r="J9" i="2"/>
  <c r="J28"/>
  <c r="B28" i="5"/>
  <c r="B9"/>
  <c r="D9"/>
  <c r="M28" i="2"/>
  <c r="E28" i="5"/>
  <c r="N9" i="2"/>
  <c r="F9" i="5"/>
  <c r="N28" i="2"/>
  <c r="F28" i="5"/>
</calcChain>
</file>

<file path=xl/sharedStrings.xml><?xml version="1.0" encoding="utf-8"?>
<sst xmlns="http://schemas.openxmlformats.org/spreadsheetml/2006/main" count="55" uniqueCount="35">
  <si>
    <t>TOTAL CONSUMPTION</t>
  </si>
  <si>
    <t>General Government</t>
  </si>
  <si>
    <t xml:space="preserve"> </t>
  </si>
  <si>
    <t>GROSS CAPITAL FORMATION</t>
  </si>
  <si>
    <t xml:space="preserve">  </t>
  </si>
  <si>
    <t>Transport Equipment</t>
  </si>
  <si>
    <t>Other Machinery &amp; Equipment</t>
  </si>
  <si>
    <t>Construction</t>
  </si>
  <si>
    <t>Land Development</t>
  </si>
  <si>
    <t>Household final consumption expenditure</t>
  </si>
  <si>
    <t>NPISH</t>
  </si>
  <si>
    <t>Changes in Inventories</t>
  </si>
  <si>
    <t>Net Exports of GOODS AND SERVICES</t>
  </si>
  <si>
    <t>GDP AT MARKET PRICES</t>
  </si>
  <si>
    <t xml:space="preserve">                                    </t>
  </si>
  <si>
    <t>CHANGES IN INVENTORIES</t>
  </si>
  <si>
    <t>Non Resident FISIM as part of exports</t>
  </si>
  <si>
    <t>Government  FISIM as past of govt consumption</t>
  </si>
  <si>
    <t>Total Exports of Goods and Services</t>
  </si>
  <si>
    <t>Total Imports of Goods and Services</t>
  </si>
  <si>
    <t>Non Resident FISIM as part of Exports</t>
  </si>
  <si>
    <t>Household Final Consumption Expenditure</t>
  </si>
  <si>
    <t>Government  FISIM as part of Gov't consumption</t>
  </si>
  <si>
    <t xml:space="preserve">     Individual Consumption Expenditure </t>
  </si>
  <si>
    <t xml:space="preserve">     Collective Consumption Expenditure</t>
  </si>
  <si>
    <t>Total Consumption</t>
  </si>
  <si>
    <t>Non-profit Institution Serving Households</t>
  </si>
  <si>
    <t>Gross Fixed Capital Formation</t>
  </si>
  <si>
    <t>Exports of Goods and Services</t>
  </si>
  <si>
    <t>Less: Imports of Goods and Services</t>
  </si>
  <si>
    <t>2017 P</t>
  </si>
  <si>
    <r>
      <rPr>
        <b/>
        <sz val="11"/>
        <color indexed="8"/>
        <rFont val="Cambria"/>
        <family val="1"/>
      </rPr>
      <t>P:</t>
    </r>
    <r>
      <rPr>
        <sz val="11"/>
        <color indexed="8"/>
        <rFont val="Cambria"/>
        <family val="1"/>
      </rPr>
      <t xml:space="preserve"> Preliminary</t>
    </r>
  </si>
  <si>
    <r>
      <rPr>
        <b/>
        <sz val="11"/>
        <color indexed="8"/>
        <rFont val="Cambria"/>
        <family val="1"/>
      </rPr>
      <t>Source:</t>
    </r>
    <r>
      <rPr>
        <sz val="11"/>
        <color indexed="8"/>
        <rFont val="Cambria"/>
        <family val="1"/>
      </rPr>
      <t xml:space="preserve">  </t>
    </r>
    <r>
      <rPr>
        <sz val="11"/>
        <color indexed="8"/>
        <rFont val="Cambria"/>
        <family val="1"/>
      </rPr>
      <t>Statistical Office of St. Vincent and the Grenadines</t>
    </r>
  </si>
  <si>
    <t>Gross Domestic Product at Market Prices</t>
  </si>
  <si>
    <t>Gross Domestic Product by Expenditure at Current Prices, EC$'Million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</si>
</sst>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9" formatCode="_(* #,##0.000_);_(* \(#,##0.000\);_(* &quot;-&quot;??_);_(@_)"/>
    <numFmt numFmtId="186" formatCode="#,##0.00;[Red]#,##0.00"/>
    <numFmt numFmtId="189" formatCode="#,##0.0"/>
  </numFmts>
  <fonts count="23">
    <font>
      <sz val="10"/>
      <name val="Arial"/>
    </font>
    <font>
      <sz val="10"/>
      <name val="Arial"/>
    </font>
    <font>
      <sz val="10"/>
      <name val="Arial"/>
    </font>
    <font>
      <i/>
      <sz val="13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sz val="12"/>
      <name val="Arial"/>
    </font>
    <font>
      <b/>
      <sz val="11"/>
      <color indexed="8"/>
      <name val="Cambria"/>
      <family val="1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i/>
      <sz val="11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/>
    <xf numFmtId="0" fontId="2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71" fontId="4" fillId="0" borderId="0" xfId="1" applyNumberFormat="1" applyFont="1"/>
    <xf numFmtId="171" fontId="5" fillId="0" borderId="0" xfId="1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1" fontId="4" fillId="0" borderId="0" xfId="0" applyNumberFormat="1" applyFont="1"/>
    <xf numFmtId="179" fontId="0" fillId="0" borderId="0" xfId="0" applyNumberFormat="1"/>
    <xf numFmtId="4" fontId="0" fillId="0" borderId="0" xfId="0" applyNumberFormat="1"/>
    <xf numFmtId="0" fontId="2" fillId="0" borderId="0" xfId="0" applyFont="1"/>
    <xf numFmtId="0" fontId="6" fillId="0" borderId="0" xfId="0" applyFont="1"/>
    <xf numFmtId="171" fontId="0" fillId="0" borderId="0" xfId="0" applyNumberFormat="1"/>
    <xf numFmtId="0" fontId="7" fillId="0" borderId="0" xfId="0" applyFont="1"/>
    <xf numFmtId="171" fontId="7" fillId="0" borderId="0" xfId="1" applyNumberFormat="1" applyFont="1"/>
    <xf numFmtId="0" fontId="8" fillId="0" borderId="0" xfId="0" applyFont="1"/>
    <xf numFmtId="17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right"/>
    </xf>
    <xf numFmtId="171" fontId="8" fillId="0" borderId="0" xfId="0" applyNumberFormat="1" applyFont="1"/>
    <xf numFmtId="0" fontId="7" fillId="0" borderId="0" xfId="0" applyFont="1" applyAlignment="1">
      <alignment horizontal="left"/>
    </xf>
    <xf numFmtId="0" fontId="10" fillId="0" borderId="0" xfId="0" applyFont="1"/>
    <xf numFmtId="0" fontId="4" fillId="0" borderId="0" xfId="3" applyFont="1" applyFill="1" applyAlignment="1"/>
    <xf numFmtId="171" fontId="10" fillId="0" borderId="0" xfId="0" applyNumberFormat="1" applyFont="1"/>
    <xf numFmtId="171" fontId="6" fillId="0" borderId="0" xfId="0" applyNumberFormat="1" applyFont="1"/>
    <xf numFmtId="39" fontId="6" fillId="0" borderId="0" xfId="0" applyNumberFormat="1" applyFont="1"/>
    <xf numFmtId="39" fontId="10" fillId="0" borderId="0" xfId="0" applyNumberFormat="1" applyFont="1"/>
    <xf numFmtId="186" fontId="6" fillId="0" borderId="0" xfId="0" applyNumberFormat="1" applyFont="1"/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0" fontId="18" fillId="2" borderId="0" xfId="0" applyFont="1" applyFill="1" applyBorder="1"/>
    <xf numFmtId="0" fontId="19" fillId="3" borderId="1" xfId="2" applyNumberFormat="1" applyFont="1" applyFill="1" applyBorder="1" applyAlignment="1">
      <alignment horizontal="left"/>
    </xf>
    <xf numFmtId="0" fontId="17" fillId="3" borderId="1" xfId="2" applyNumberFormat="1" applyFont="1" applyFill="1" applyBorder="1" applyAlignment="1">
      <alignment horizontal="right"/>
    </xf>
    <xf numFmtId="189" fontId="19" fillId="2" borderId="1" xfId="2" applyNumberFormat="1" applyFont="1" applyFill="1" applyBorder="1" applyAlignment="1">
      <alignment horizontal="left"/>
    </xf>
    <xf numFmtId="189" fontId="19" fillId="2" borderId="1" xfId="2" applyNumberFormat="1" applyFont="1" applyFill="1" applyBorder="1" applyAlignment="1">
      <alignment horizontal="right"/>
    </xf>
    <xf numFmtId="189" fontId="20" fillId="2" borderId="1" xfId="2" applyNumberFormat="1" applyFont="1" applyFill="1" applyBorder="1" applyAlignment="1">
      <alignment horizontal="left"/>
    </xf>
    <xf numFmtId="189" fontId="16" fillId="2" borderId="1" xfId="2" applyNumberFormat="1" applyFont="1" applyFill="1" applyBorder="1" applyAlignment="1">
      <alignment horizontal="right"/>
    </xf>
    <xf numFmtId="189" fontId="20" fillId="2" borderId="1" xfId="2" applyNumberFormat="1" applyFont="1" applyFill="1" applyBorder="1" applyAlignment="1">
      <alignment horizontal="right"/>
    </xf>
    <xf numFmtId="189" fontId="21" fillId="2" borderId="1" xfId="2" applyNumberFormat="1" applyFont="1" applyFill="1" applyBorder="1" applyAlignment="1">
      <alignment horizontal="left"/>
    </xf>
    <xf numFmtId="189" fontId="17" fillId="2" borderId="1" xfId="2" applyNumberFormat="1" applyFont="1" applyFill="1" applyBorder="1" applyAlignment="1">
      <alignment horizontal="left"/>
    </xf>
    <xf numFmtId="189" fontId="17" fillId="2" borderId="1" xfId="2" applyNumberFormat="1" applyFont="1" applyFill="1" applyBorder="1" applyAlignment="1">
      <alignment horizontal="right"/>
    </xf>
    <xf numFmtId="3" fontId="17" fillId="2" borderId="1" xfId="2" applyNumberFormat="1" applyFont="1" applyFill="1" applyBorder="1" applyAlignment="1">
      <alignment horizontal="left"/>
    </xf>
    <xf numFmtId="189" fontId="18" fillId="2" borderId="0" xfId="0" applyNumberFormat="1" applyFont="1" applyFill="1" applyBorder="1"/>
    <xf numFmtId="0" fontId="22" fillId="2" borderId="0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%202011%20(%202006%20series)/2011%20GDP%20at%202006%20Prices%20as%20at%2012%20Nov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DP%20BY%20EXPENDITURE%20as%20at%20Aug%202013/SVG%20EGDP%20Aug%202013/2012%20GDP%20at%2020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DP%20BY%20EXPENDITURE%20SEPT%202014/GDP%20PROD/2014%20GDP%20at%202006%20Pric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66">
          <cell r="Y766">
            <v>699.07570485473263</v>
          </cell>
          <cell r="Z766">
            <v>798.79960269924709</v>
          </cell>
          <cell r="AA766">
            <v>854.65678421270934</v>
          </cell>
          <cell r="AB766">
            <v>925.26204534218664</v>
          </cell>
          <cell r="AC766">
            <v>1051.0043258873618</v>
          </cell>
          <cell r="AD766">
            <v>1125.9726737412918</v>
          </cell>
          <cell r="AE766">
            <v>1239.7785073723996</v>
          </cell>
          <cell r="AF766">
            <v>1560.0689923520611</v>
          </cell>
        </row>
        <row r="767">
          <cell r="Y767">
            <v>175.84</v>
          </cell>
          <cell r="Z767">
            <v>184.64</v>
          </cell>
          <cell r="AA767">
            <v>201.94</v>
          </cell>
          <cell r="AB767">
            <v>201.63</v>
          </cell>
          <cell r="AC767">
            <v>221.12</v>
          </cell>
          <cell r="AD767">
            <v>234.13</v>
          </cell>
          <cell r="AE767">
            <v>248.36</v>
          </cell>
          <cell r="AF767">
            <v>290.57</v>
          </cell>
        </row>
        <row r="772">
          <cell r="Y772">
            <v>22.17</v>
          </cell>
          <cell r="Z772">
            <v>28.71</v>
          </cell>
          <cell r="AA772">
            <v>21.74</v>
          </cell>
          <cell r="AB772">
            <v>16.100000000000001</v>
          </cell>
          <cell r="AC772">
            <v>24.44</v>
          </cell>
          <cell r="AD772">
            <v>23.19</v>
          </cell>
          <cell r="AE772">
            <v>39.33</v>
          </cell>
          <cell r="AF772">
            <v>29.26</v>
          </cell>
        </row>
        <row r="773">
          <cell r="Y773">
            <v>51.23</v>
          </cell>
          <cell r="Z773">
            <v>62.45</v>
          </cell>
          <cell r="AA773">
            <v>82.94</v>
          </cell>
          <cell r="AB773">
            <v>120.91</v>
          </cell>
          <cell r="AC773">
            <v>97.69</v>
          </cell>
          <cell r="AD773">
            <v>91.46</v>
          </cell>
          <cell r="AE773">
            <v>117.25</v>
          </cell>
          <cell r="AF773">
            <v>105.62</v>
          </cell>
        </row>
        <row r="774">
          <cell r="Y774">
            <v>177.06099999999998</v>
          </cell>
          <cell r="Z774">
            <v>177.69749999999999</v>
          </cell>
          <cell r="AA774">
            <v>184.42349999999999</v>
          </cell>
          <cell r="AB774">
            <v>222.03399999999999</v>
          </cell>
          <cell r="AC774">
            <v>251.72150000000002</v>
          </cell>
          <cell r="AD774">
            <v>257.05099999999999</v>
          </cell>
          <cell r="AE774">
            <v>312.1225</v>
          </cell>
          <cell r="AF774">
            <v>374.053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 refreshError="1">
        <row r="766">
          <cell r="AG766">
            <v>1604.0205641473863</v>
          </cell>
          <cell r="AH766">
            <v>1597.6080993226669</v>
          </cell>
          <cell r="AI766">
            <v>1646.7406570429862</v>
          </cell>
          <cell r="AJ766">
            <v>1594.1889806008417</v>
          </cell>
          <cell r="AK766">
            <v>1651.131517964689</v>
          </cell>
        </row>
        <row r="767">
          <cell r="AG767">
            <v>317.22180748</v>
          </cell>
          <cell r="AH767">
            <v>314.43569576499999</v>
          </cell>
          <cell r="AI767">
            <v>284.77869707899998</v>
          </cell>
          <cell r="AJ767">
            <v>314.25212275300004</v>
          </cell>
          <cell r="AK767">
            <v>339.42201061599991</v>
          </cell>
        </row>
        <row r="772">
          <cell r="AG772">
            <v>44.88</v>
          </cell>
          <cell r="AH772">
            <v>24.91</v>
          </cell>
          <cell r="AI772">
            <v>27.06</v>
          </cell>
          <cell r="AJ772">
            <v>20.3964555465</v>
          </cell>
          <cell r="AK772">
            <v>26.0573308128</v>
          </cell>
        </row>
        <row r="773">
          <cell r="AG773">
            <v>160.77000000000001</v>
          </cell>
          <cell r="AH773">
            <v>92.08</v>
          </cell>
          <cell r="AI773">
            <v>128.84</v>
          </cell>
          <cell r="AJ773">
            <v>116.86644329159999</v>
          </cell>
          <cell r="AK773">
            <v>125.95255513705</v>
          </cell>
        </row>
        <row r="774">
          <cell r="AG774">
            <v>346.43650000000002</v>
          </cell>
          <cell r="AH774">
            <v>321.60349999999994</v>
          </cell>
          <cell r="AI774">
            <v>308.06938759110204</v>
          </cell>
          <cell r="AJ774">
            <v>303.08087711111096</v>
          </cell>
          <cell r="AK774">
            <v>297.35669393644457</v>
          </cell>
        </row>
        <row r="779">
          <cell r="AG779">
            <v>567.45000000000005</v>
          </cell>
          <cell r="AH779">
            <v>519.23</v>
          </cell>
          <cell r="AI779">
            <v>494.59999999999997</v>
          </cell>
          <cell r="AJ779">
            <v>493.54767478089644</v>
          </cell>
          <cell r="AK779">
            <v>514.8085141208453</v>
          </cell>
        </row>
        <row r="783">
          <cell r="AG783">
            <v>1163.1999999999998</v>
          </cell>
          <cell r="AH783">
            <v>1047.72</v>
          </cell>
          <cell r="AI783">
            <v>1050.78</v>
          </cell>
          <cell r="AJ783">
            <v>1016.8699999999999</v>
          </cell>
          <cell r="AK783">
            <v>1083.7684742644333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14"/>
  <sheetViews>
    <sheetView tabSelected="1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19" sqref="B19"/>
    </sheetView>
  </sheetViews>
  <sheetFormatPr defaultRowHeight="24.75" customHeight="1"/>
  <cols>
    <col min="1" max="1" width="9.140625" style="32"/>
    <col min="2" max="2" width="57.85546875" style="29" customWidth="1"/>
    <col min="3" max="7" width="14.7109375" style="29" customWidth="1"/>
    <col min="8" max="16384" width="9.140625" style="29"/>
  </cols>
  <sheetData>
    <row r="1" spans="1:75" ht="24.75" customHeight="1">
      <c r="B1" s="45" t="s">
        <v>34</v>
      </c>
      <c r="C1" s="45"/>
      <c r="D1" s="45"/>
      <c r="E1" s="45"/>
      <c r="F1" s="45"/>
      <c r="G1" s="45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</row>
    <row r="2" spans="1:75" ht="24.75" customHeight="1" thickBot="1">
      <c r="B2" s="46"/>
      <c r="C2" s="46"/>
      <c r="D2" s="46"/>
      <c r="E2" s="46"/>
      <c r="F2" s="46"/>
      <c r="G2" s="4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</row>
    <row r="3" spans="1:75" ht="24.75" customHeight="1" thickBot="1">
      <c r="B3" s="33"/>
      <c r="C3" s="34">
        <v>2013</v>
      </c>
      <c r="D3" s="34">
        <v>2014</v>
      </c>
      <c r="E3" s="34">
        <v>2015</v>
      </c>
      <c r="F3" s="34">
        <v>2016</v>
      </c>
      <c r="G3" s="34" t="s">
        <v>30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</row>
    <row r="4" spans="1:75" ht="24.75" customHeight="1" thickBot="1">
      <c r="B4" s="35" t="s">
        <v>25</v>
      </c>
      <c r="C4" s="36">
        <v>1992.3381250668053</v>
      </c>
      <c r="D4" s="36">
        <v>2063.1193574845993</v>
      </c>
      <c r="E4" s="36">
        <v>2087.2375251113017</v>
      </c>
      <c r="F4" s="36">
        <v>2119.8851076693913</v>
      </c>
      <c r="G4" s="36">
        <v>2147.8511522624294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5" spans="1:75" ht="24.75" customHeight="1" thickBot="1">
      <c r="B5" s="37" t="s">
        <v>21</v>
      </c>
      <c r="C5" s="38">
        <v>1553.0759693174973</v>
      </c>
      <c r="D5" s="38">
        <v>1633.7446866022467</v>
      </c>
      <c r="E5" s="39">
        <v>1619.94954326022</v>
      </c>
      <c r="F5" s="39">
        <v>1683.0891256348345</v>
      </c>
      <c r="G5" s="39">
        <v>1681.1591305746772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</row>
    <row r="6" spans="1:75" ht="24.75" customHeight="1" thickBot="1">
      <c r="B6" s="37" t="s">
        <v>26</v>
      </c>
      <c r="C6" s="39">
        <v>18.798429999916149</v>
      </c>
      <c r="D6" s="39">
        <v>17.702467591765668</v>
      </c>
      <c r="E6" s="39">
        <v>18.050731881356477</v>
      </c>
      <c r="F6" s="38">
        <v>18.37703048588574</v>
      </c>
      <c r="G6" s="38">
        <v>18.043409986335959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7" spans="1:75" s="30" customFormat="1" ht="24.75" customHeight="1" thickBot="1">
      <c r="A7" s="32"/>
      <c r="B7" s="37" t="s">
        <v>1</v>
      </c>
      <c r="C7" s="39">
        <v>420.46372574939187</v>
      </c>
      <c r="D7" s="39">
        <v>411.67220329058699</v>
      </c>
      <c r="E7" s="39">
        <v>449.2372499697251</v>
      </c>
      <c r="F7" s="39">
        <v>418.41895154867109</v>
      </c>
      <c r="G7" s="39">
        <v>448.64861170141626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</row>
    <row r="8" spans="1:75" ht="24.75" customHeight="1" thickBot="1">
      <c r="B8" s="40" t="s">
        <v>23</v>
      </c>
      <c r="C8" s="39">
        <v>195.67733919564725</v>
      </c>
      <c r="D8" s="39">
        <v>194.37508407036452</v>
      </c>
      <c r="E8" s="39">
        <v>194.09629472998097</v>
      </c>
      <c r="F8" s="38">
        <v>184.00170488608742</v>
      </c>
      <c r="G8" s="38">
        <v>184.8271042060874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</row>
    <row r="9" spans="1:75" ht="24.75" customHeight="1" thickBot="1">
      <c r="B9" s="40" t="s">
        <v>24</v>
      </c>
      <c r="C9" s="39">
        <v>224.78638655374459</v>
      </c>
      <c r="D9" s="39">
        <v>217.29711922022247</v>
      </c>
      <c r="E9" s="39">
        <v>255.14095523974416</v>
      </c>
      <c r="F9" s="38">
        <v>234.41724666258364</v>
      </c>
      <c r="G9" s="38">
        <v>263.82150749532889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</row>
    <row r="10" spans="1:75" ht="24.75" customHeight="1" thickBot="1">
      <c r="B10" s="37" t="s">
        <v>2</v>
      </c>
      <c r="C10" s="39"/>
      <c r="D10" s="39"/>
      <c r="E10" s="39"/>
      <c r="F10" s="39"/>
      <c r="G10" s="39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</row>
    <row r="11" spans="1:75" s="31" customFormat="1" ht="24.75" customHeight="1" thickBot="1">
      <c r="A11" s="32"/>
      <c r="B11" s="41" t="s">
        <v>27</v>
      </c>
      <c r="C11" s="36">
        <v>523.79549335549598</v>
      </c>
      <c r="D11" s="36">
        <v>491.17801489183904</v>
      </c>
      <c r="E11" s="36">
        <v>516.58966757894245</v>
      </c>
      <c r="F11" s="42">
        <v>542.79496681406317</v>
      </c>
      <c r="G11" s="42">
        <v>548.97506035580091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</row>
    <row r="12" spans="1:75" ht="24.75" customHeight="1" thickBot="1">
      <c r="B12" s="37" t="s">
        <v>5</v>
      </c>
      <c r="C12" s="39">
        <v>23.9443587972</v>
      </c>
      <c r="D12" s="39">
        <v>37.007010853200001</v>
      </c>
      <c r="E12" s="39">
        <v>34.755221464200005</v>
      </c>
      <c r="F12" s="38">
        <v>48.58351977240001</v>
      </c>
      <c r="G12" s="38">
        <v>64.452294477900011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</row>
    <row r="13" spans="1:75" ht="24.75" customHeight="1" thickBot="1">
      <c r="B13" s="37" t="s">
        <v>6</v>
      </c>
      <c r="C13" s="39">
        <v>131.34626246734999</v>
      </c>
      <c r="D13" s="39">
        <v>122.94602215750004</v>
      </c>
      <c r="E13" s="39">
        <v>137.92271862320001</v>
      </c>
      <c r="F13" s="38">
        <v>133.99884319350005</v>
      </c>
      <c r="G13" s="38">
        <v>125.92754665392502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</row>
    <row r="14" spans="1:75" ht="24.75" customHeight="1" thickBot="1">
      <c r="B14" s="37" t="s">
        <v>7</v>
      </c>
      <c r="C14" s="39">
        <v>368.50487209094598</v>
      </c>
      <c r="D14" s="39">
        <v>331.224981881139</v>
      </c>
      <c r="E14" s="39">
        <v>343.91172749154248</v>
      </c>
      <c r="F14" s="38">
        <v>360.21260384816304</v>
      </c>
      <c r="G14" s="38">
        <v>358.5952192239759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</row>
    <row r="15" spans="1:75" ht="24.75" customHeight="1" thickBot="1">
      <c r="B15" s="37"/>
      <c r="C15" s="39"/>
      <c r="D15" s="39"/>
      <c r="E15" s="39"/>
      <c r="F15" s="38"/>
      <c r="G15" s="3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</row>
    <row r="16" spans="1:75" ht="24.75" customHeight="1" thickBot="1">
      <c r="B16" s="43" t="s">
        <v>11</v>
      </c>
      <c r="C16" s="36">
        <v>10.316552</v>
      </c>
      <c r="D16" s="36">
        <v>12.86946</v>
      </c>
      <c r="E16" s="36">
        <v>9.2106714108184722</v>
      </c>
      <c r="F16" s="42">
        <v>12.993155973209239</v>
      </c>
      <c r="G16" s="42">
        <v>11.101913692013856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</row>
    <row r="17" spans="2:75" ht="24.75" customHeight="1" thickBot="1">
      <c r="B17" s="37"/>
      <c r="C17" s="39"/>
      <c r="D17" s="39"/>
      <c r="E17" s="39"/>
      <c r="F17" s="38"/>
      <c r="G17" s="3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</row>
    <row r="18" spans="2:75" ht="24.75" customHeight="1" thickBot="1">
      <c r="B18" s="37" t="s">
        <v>28</v>
      </c>
      <c r="C18" s="39">
        <v>507.86419485641829</v>
      </c>
      <c r="D18" s="39">
        <v>682.63666097725547</v>
      </c>
      <c r="E18" s="39">
        <v>771.67374638864408</v>
      </c>
      <c r="F18" s="38">
        <v>786.49139374638128</v>
      </c>
      <c r="G18" s="38">
        <v>746.93393370409353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</row>
    <row r="19" spans="2:75" ht="24.75" customHeight="1" thickBot="1">
      <c r="B19" s="37" t="s">
        <v>29</v>
      </c>
      <c r="C19" s="39">
        <v>1137.6915516075496</v>
      </c>
      <c r="D19" s="39">
        <v>1199.1199999999999</v>
      </c>
      <c r="E19" s="39">
        <v>1106.6600000000001</v>
      </c>
      <c r="F19" s="38">
        <v>1207.29</v>
      </c>
      <c r="G19" s="38">
        <v>1171.0233333333333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</row>
    <row r="20" spans="2:75" ht="24.75" customHeight="1" thickBot="1">
      <c r="B20" s="35" t="s">
        <v>33</v>
      </c>
      <c r="C20" s="36">
        <v>1896.6228136711698</v>
      </c>
      <c r="D20" s="36">
        <v>2050.6834933536938</v>
      </c>
      <c r="E20" s="36">
        <v>2278.0516104897069</v>
      </c>
      <c r="F20" s="42">
        <v>2254.8746242030447</v>
      </c>
      <c r="G20" s="42">
        <v>2283.8387266810046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</row>
    <row r="21" spans="2:75" ht="24.75" customHeight="1">
      <c r="B21" s="32" t="s">
        <v>32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</row>
    <row r="22" spans="2:75" ht="24.75" customHeight="1">
      <c r="B22" s="32" t="s">
        <v>31</v>
      </c>
      <c r="C22" s="44"/>
      <c r="D22" s="44"/>
      <c r="E22" s="44"/>
      <c r="F22" s="44"/>
      <c r="G22" s="4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</row>
    <row r="23" spans="2:75" ht="24.7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</row>
    <row r="24" spans="2:75" ht="24.7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</row>
    <row r="25" spans="2:75" ht="24.75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</row>
    <row r="26" spans="2:75" ht="24.7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</row>
    <row r="27" spans="2:75" ht="24.7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</row>
    <row r="28" spans="2:75" ht="24.7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</row>
    <row r="29" spans="2:75" ht="24.7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</row>
    <row r="30" spans="2:75" ht="24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</row>
    <row r="31" spans="2:75" ht="24.7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2:75" ht="24.7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</row>
    <row r="33" spans="2:75" ht="24.7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</row>
    <row r="34" spans="2:75" ht="24.7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</row>
    <row r="35" spans="2:75" ht="24.7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</row>
    <row r="36" spans="2:75" ht="24.75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</row>
    <row r="37" spans="2:75" ht="24.7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</row>
    <row r="38" spans="2:75" ht="24.7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</row>
    <row r="39" spans="2:75" ht="24.7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</row>
    <row r="40" spans="2:75" ht="24.7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</row>
    <row r="41" spans="2:75" ht="24.75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</row>
    <row r="42" spans="2:75" ht="24.75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</row>
    <row r="43" spans="2:75" ht="24.7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</row>
    <row r="44" spans="2:75" ht="24.7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</row>
    <row r="45" spans="2:75" ht="24.7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</row>
    <row r="46" spans="2:75" ht="24.7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</row>
    <row r="47" spans="2:75" ht="24.7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</row>
    <row r="48" spans="2:75" ht="24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</row>
    <row r="49" spans="2:75" ht="24.75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</row>
    <row r="50" spans="2:75" ht="24.7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</row>
    <row r="51" spans="2:75" ht="24.7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</row>
    <row r="52" spans="2:75" ht="24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</row>
    <row r="53" spans="2:75" ht="24.75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</row>
    <row r="54" spans="2:75" ht="24.7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</row>
    <row r="55" spans="2:75" ht="24.75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</row>
    <row r="56" spans="2:75" ht="24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</row>
    <row r="57" spans="2:75" ht="24.75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</row>
    <row r="58" spans="2:75" ht="24.7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</row>
    <row r="59" spans="2:75" ht="24.7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</row>
    <row r="60" spans="2:75" ht="24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</row>
    <row r="61" spans="2:75" ht="24.7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</row>
    <row r="62" spans="2:75" ht="24.7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</row>
    <row r="63" spans="2:75" ht="24.7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</row>
    <row r="64" spans="2:75" ht="24.7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</row>
    <row r="65" spans="2:75" ht="24.7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</row>
    <row r="66" spans="2:75" ht="24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</row>
    <row r="67" spans="2:75" ht="24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</row>
    <row r="68" spans="2:75" ht="24.7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</row>
    <row r="69" spans="2:75" ht="24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</row>
    <row r="70" spans="2:75" ht="24.7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</row>
    <row r="71" spans="2:75" ht="24.7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</row>
    <row r="72" spans="2:75" ht="24.7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</row>
    <row r="73" spans="2:75" ht="24.7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</row>
    <row r="74" spans="2:75" ht="24.7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</row>
    <row r="75" spans="2:75" ht="24.7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</row>
    <row r="76" spans="2:75" ht="24.7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</row>
    <row r="77" spans="2:75" ht="24.7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</row>
    <row r="78" spans="2:75" ht="24.7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</row>
    <row r="79" spans="2:75" ht="24.7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</row>
    <row r="80" spans="2:75" ht="24.7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</row>
    <row r="81" spans="2:75" ht="24.7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</row>
    <row r="82" spans="2:75" ht="24.7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</row>
    <row r="83" spans="2:75" ht="24.7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</row>
    <row r="84" spans="2:75" ht="24.7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</row>
    <row r="85" spans="2:75" ht="24.7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</row>
    <row r="86" spans="2:75" ht="24.7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</row>
    <row r="87" spans="2:75" ht="24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</row>
    <row r="88" spans="2:75" ht="24.7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</row>
    <row r="89" spans="2:75" ht="24.75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</row>
    <row r="90" spans="2:75" ht="24.75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</row>
    <row r="91" spans="2:75" ht="24.75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</row>
    <row r="92" spans="2:75" ht="24.75" customHeight="1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</row>
    <row r="93" spans="2:75" ht="24.75" customHeight="1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</row>
    <row r="94" spans="2:75" ht="24.75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</row>
    <row r="95" spans="2:75" ht="24.75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</row>
    <row r="96" spans="2:75" ht="24.75" customHeight="1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</row>
    <row r="97" spans="2:75" ht="24.75" customHeight="1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</row>
    <row r="98" spans="2:75" ht="24.75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</row>
    <row r="99" spans="2:75" ht="24.75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</row>
    <row r="100" spans="2:75" ht="24.75" customHeight="1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</row>
    <row r="101" spans="2:75" ht="24.75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</row>
    <row r="102" spans="2:75" ht="24.75" customHeight="1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</row>
    <row r="103" spans="2:75" ht="24.75" customHeight="1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</row>
    <row r="104" spans="2:75" ht="24.75" customHeight="1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</row>
    <row r="105" spans="2:75" ht="24.75" customHeight="1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</row>
    <row r="106" spans="2:75" ht="24.75" customHeight="1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</row>
    <row r="107" spans="2:75" ht="24.75" customHeight="1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</row>
    <row r="108" spans="2:75" ht="24.75" customHeight="1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</row>
    <row r="109" spans="2:75" ht="24.75" customHeight="1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</row>
    <row r="110" spans="2:75" ht="24.75" customHeight="1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</row>
    <row r="111" spans="2:75" ht="24.75" customHeight="1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</row>
    <row r="112" spans="2:75" ht="24.75" customHeight="1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</row>
    <row r="113" spans="2:75" ht="24.75" customHeight="1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</row>
    <row r="114" spans="2:75" ht="24.75" customHeight="1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</row>
    <row r="115" spans="2:75" ht="24.75" customHeight="1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</row>
    <row r="116" spans="2:75" ht="24.75" customHeight="1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</row>
    <row r="117" spans="2:75" ht="24.75" customHeight="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</row>
    <row r="118" spans="2:75" ht="24.75" customHeight="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</row>
    <row r="119" spans="2:75" ht="24.75" customHeight="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</row>
    <row r="120" spans="2:75" ht="24.75" customHeight="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</row>
    <row r="121" spans="2:75" ht="24.75" customHeight="1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</row>
    <row r="122" spans="2:75" ht="24.75" customHeight="1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</row>
    <row r="123" spans="2:75" ht="24.75" customHeight="1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</row>
    <row r="124" spans="2:75" ht="24.75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</row>
    <row r="125" spans="2:75" ht="24.75" customHeight="1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</row>
    <row r="126" spans="2:75" ht="24.75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</row>
    <row r="127" spans="2:75" ht="24.75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</row>
    <row r="128" spans="2:75" ht="24.75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</row>
    <row r="129" spans="2:75" ht="24.75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</row>
    <row r="130" spans="2:75" ht="24.75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</row>
    <row r="131" spans="2:75" ht="24.75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</row>
    <row r="132" spans="2:75" ht="24.75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</row>
    <row r="133" spans="2:75" ht="24.75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</row>
    <row r="134" spans="2:75" ht="24.75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</row>
    <row r="135" spans="2:75" ht="24.75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</row>
    <row r="136" spans="2:75" ht="24.75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</row>
    <row r="137" spans="2:75" ht="24.75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</row>
    <row r="138" spans="2:75" ht="24.75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</row>
    <row r="139" spans="2:75" ht="24.75" customHeight="1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</row>
    <row r="140" spans="2:75" ht="24.75" customHeight="1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</row>
    <row r="141" spans="2:75" ht="24.75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</row>
    <row r="142" spans="2:75" ht="24.75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</row>
    <row r="143" spans="2:75" ht="24.75" customHeight="1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</row>
    <row r="144" spans="2:75" ht="24.75" customHeight="1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</row>
    <row r="145" spans="2:75" ht="24.75" customHeight="1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</row>
    <row r="146" spans="2:75" ht="24.75" customHeight="1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</row>
    <row r="147" spans="2:75" ht="24.75" customHeight="1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</row>
    <row r="148" spans="2:75" ht="24.75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</row>
    <row r="149" spans="2:75" ht="24.75" customHeight="1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</row>
    <row r="150" spans="2:75" ht="24.75" customHeight="1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</row>
    <row r="151" spans="2:75" ht="24.75" customHeight="1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</row>
    <row r="152" spans="2:75" ht="24.75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</row>
    <row r="153" spans="2:75" ht="24.75" customHeight="1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</row>
    <row r="154" spans="2:75" ht="24.75" customHeight="1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</row>
    <row r="155" spans="2:75" ht="24.75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</row>
    <row r="156" spans="2:75" ht="24.75" customHeight="1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</row>
    <row r="157" spans="2:75" ht="24.75" customHeight="1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</row>
    <row r="158" spans="2:75" ht="24.75" customHeight="1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</row>
    <row r="159" spans="2:75" ht="24.75" customHeight="1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</row>
    <row r="160" spans="2:75" ht="24.75" customHeight="1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</row>
    <row r="161" spans="2:75" ht="24.75" customHeight="1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</row>
    <row r="162" spans="2:75" ht="24.75" customHeight="1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</row>
    <row r="163" spans="2:75" ht="24.75" customHeight="1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</row>
    <row r="164" spans="2:75" ht="24.75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</row>
    <row r="165" spans="2:75" ht="24.75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</row>
    <row r="166" spans="2:75" ht="24.75" customHeight="1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</row>
    <row r="167" spans="2:75" ht="24.75" customHeight="1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</row>
    <row r="168" spans="2:75" ht="24.75" customHeight="1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</row>
    <row r="169" spans="2:75" ht="24.75" customHeight="1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</row>
    <row r="170" spans="2:75" ht="24.75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</row>
    <row r="171" spans="2:75" ht="24.75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</row>
    <row r="172" spans="2:75" ht="24.75" customHeight="1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</row>
    <row r="173" spans="2:75" ht="24.75" customHeight="1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</row>
    <row r="174" spans="2:75" ht="24.75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</row>
    <row r="175" spans="2:75" ht="24.75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</row>
    <row r="176" spans="2:75" ht="24.75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</row>
    <row r="177" spans="2:75" ht="24.75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</row>
    <row r="178" spans="2:75" ht="24.75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</row>
    <row r="179" spans="2:75" ht="24.75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</row>
    <row r="180" spans="2:75" ht="24.75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</row>
    <row r="181" spans="2:75" ht="24.75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</row>
    <row r="182" spans="2:75" ht="24.7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</row>
    <row r="183" spans="2:75" ht="24.75" customHeight="1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</row>
    <row r="184" spans="2:75" ht="24.75" customHeight="1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</row>
    <row r="185" spans="2:75" ht="24.75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</row>
    <row r="186" spans="2:75" ht="24.75" customHeight="1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</row>
    <row r="187" spans="2:75" ht="24.75" customHeight="1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</row>
    <row r="188" spans="2:75" ht="24.75" customHeight="1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</row>
    <row r="189" spans="2:75" ht="24.75" customHeight="1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</row>
    <row r="190" spans="2:75" ht="24.75" customHeight="1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</row>
    <row r="191" spans="2:75" ht="24.75" customHeight="1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</row>
    <row r="192" spans="2:75" ht="24.75" customHeight="1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</row>
    <row r="193" spans="2:75" ht="24.75" customHeight="1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</row>
    <row r="194" spans="2:75" ht="24.75" customHeight="1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</row>
    <row r="195" spans="2:75" ht="24.75" customHeight="1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</row>
    <row r="196" spans="2:75" ht="24.75" customHeight="1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</row>
    <row r="197" spans="2:75" ht="24.75" customHeight="1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</row>
    <row r="198" spans="2:75" ht="24.75" customHeight="1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</row>
    <row r="199" spans="2:75" ht="24.75" customHeight="1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</row>
    <row r="200" spans="2:75" ht="24.75" customHeight="1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</row>
    <row r="201" spans="2:75" ht="24.75" customHeight="1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</row>
    <row r="202" spans="2:75" ht="24.75" customHeight="1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</row>
    <row r="203" spans="2:75" ht="24.75" customHeight="1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</row>
    <row r="204" spans="2:75" ht="24.75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</row>
    <row r="205" spans="2:75" ht="24.75" customHeight="1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</row>
    <row r="206" spans="2:75" ht="24.75" customHeight="1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</row>
    <row r="207" spans="2:75" ht="24.75" customHeight="1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</row>
    <row r="208" spans="2:75" ht="24.75" customHeight="1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</row>
    <row r="209" spans="2:75" ht="24.75" customHeight="1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</row>
    <row r="210" spans="2:75" ht="24.75" customHeight="1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</row>
    <row r="211" spans="2:75" ht="24.75" customHeight="1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</row>
    <row r="212" spans="2:75" ht="24.75" customHeight="1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</row>
    <row r="213" spans="2:75" ht="24.75" customHeight="1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</row>
    <row r="214" spans="2:75" ht="24.75" customHeight="1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</row>
    <row r="215" spans="2:75" ht="24.75" customHeight="1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</row>
    <row r="216" spans="2:75" ht="24.75" customHeight="1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</row>
    <row r="217" spans="2:75" ht="24.75" customHeight="1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</row>
    <row r="218" spans="2:75" ht="24.75" customHeight="1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</row>
    <row r="219" spans="2:75" ht="24.75" customHeight="1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</row>
    <row r="220" spans="2:75" ht="24.75" customHeight="1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</row>
    <row r="221" spans="2:75" ht="24.75" customHeight="1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</row>
    <row r="222" spans="2:75" ht="24.75" customHeight="1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</row>
    <row r="223" spans="2:75" ht="24.75" customHeight="1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</row>
    <row r="224" spans="2:75" ht="24.75" customHeight="1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</row>
    <row r="225" spans="2:75" ht="24.75" customHeight="1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</row>
    <row r="226" spans="2:75" ht="24.75" customHeight="1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</row>
    <row r="227" spans="2:75" ht="24.75" customHeight="1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</row>
    <row r="228" spans="2:75" ht="24.75" customHeight="1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</row>
    <row r="229" spans="2:75" ht="24.75" customHeight="1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</row>
    <row r="230" spans="2:75" ht="24.75" customHeight="1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</row>
    <row r="231" spans="2:75" ht="24.75" customHeight="1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</row>
    <row r="232" spans="2:75" ht="24.75" customHeight="1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</row>
    <row r="233" spans="2:75" ht="24.75" customHeight="1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</row>
    <row r="234" spans="2:75" ht="24.75" customHeight="1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</row>
    <row r="235" spans="2:75" ht="24.75" customHeight="1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</row>
    <row r="236" spans="2:75" ht="24.75" customHeight="1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</row>
    <row r="237" spans="2:75" ht="24.75" customHeight="1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</row>
    <row r="238" spans="2:75" ht="24.75" customHeight="1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</row>
    <row r="239" spans="2:75" ht="24.75" customHeight="1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</row>
    <row r="240" spans="2:75" ht="24.75" customHeight="1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</row>
    <row r="241" spans="2:75" ht="24.75" customHeight="1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</row>
    <row r="242" spans="2:75" ht="24.75" customHeight="1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</row>
    <row r="243" spans="2:75" ht="24.75" customHeight="1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</row>
    <row r="244" spans="2:75" ht="24.75" customHeight="1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</row>
    <row r="245" spans="2:75" ht="24.75" customHeight="1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</row>
    <row r="246" spans="2:75" ht="24.75" customHeight="1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</row>
    <row r="247" spans="2:75" ht="24.75" customHeight="1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</row>
    <row r="248" spans="2:75" ht="24.75" customHeight="1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</row>
    <row r="249" spans="2:75" ht="24.75" customHeight="1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</row>
    <row r="250" spans="2:75" ht="24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</row>
    <row r="251" spans="2:75" ht="24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</row>
    <row r="252" spans="2:75" ht="24.75" customHeight="1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</row>
    <row r="253" spans="2:75" ht="24.75" customHeight="1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</row>
    <row r="254" spans="2:75" ht="24.75" customHeight="1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</row>
    <row r="255" spans="2:75" ht="24.75" customHeight="1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</row>
    <row r="256" spans="2:75" ht="24.75" customHeight="1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</row>
    <row r="257" spans="2:75" ht="24.75" customHeight="1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</row>
    <row r="258" spans="2:75" ht="24.75" customHeight="1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</row>
    <row r="259" spans="2:75" ht="24.75" customHeight="1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</row>
    <row r="260" spans="2:75" ht="24.75" customHeight="1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</row>
    <row r="261" spans="2:75" ht="24.75" customHeight="1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</row>
    <row r="262" spans="2:75" ht="24.75" customHeight="1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</row>
    <row r="263" spans="2:75" ht="24.75" customHeight="1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</row>
    <row r="264" spans="2:75" ht="24.75" customHeight="1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</row>
    <row r="265" spans="2:75" ht="24.75" customHeight="1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</row>
    <row r="266" spans="2:75" ht="24.75" customHeight="1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</row>
    <row r="267" spans="2:75" ht="24.75" customHeight="1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</row>
    <row r="268" spans="2:75" ht="24.75" customHeight="1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</row>
    <row r="269" spans="2:75" ht="24.75" customHeight="1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</row>
    <row r="270" spans="2:75" ht="24.75" customHeight="1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</row>
    <row r="271" spans="2:75" ht="24.75" customHeight="1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</row>
    <row r="272" spans="2:75" ht="24.75" customHeight="1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</row>
    <row r="273" spans="2:75" ht="24.75" customHeight="1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</row>
    <row r="274" spans="2:75" ht="24.75" customHeight="1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</row>
    <row r="275" spans="2:75" ht="24.75" customHeight="1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</row>
    <row r="276" spans="2:75" ht="24.75" customHeight="1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</row>
    <row r="277" spans="2:75" ht="24.75" customHeight="1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</row>
    <row r="278" spans="2:75" ht="24.75" customHeight="1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</row>
    <row r="279" spans="2:75" ht="24.75" customHeight="1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</row>
    <row r="280" spans="2:75" ht="24.75" customHeight="1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</row>
    <row r="281" spans="2:75" ht="24.75" customHeight="1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</row>
    <row r="282" spans="2:75" ht="24.75" customHeight="1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</row>
    <row r="283" spans="2:75" ht="24.75" customHeight="1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</row>
    <row r="284" spans="2:75" ht="24.75" customHeight="1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</row>
    <row r="285" spans="2:75" ht="24.75" customHeight="1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</row>
    <row r="286" spans="2:75" ht="24.75" customHeight="1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</row>
    <row r="287" spans="2:75" ht="24.75" customHeight="1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</row>
    <row r="288" spans="2:75" ht="24.75" customHeight="1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</row>
    <row r="289" spans="2:75" ht="24.75" customHeight="1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</row>
    <row r="290" spans="2:75" ht="24.75" customHeight="1"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</row>
    <row r="291" spans="2:75" ht="24.75" customHeight="1"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</row>
    <row r="292" spans="2:75" ht="24.75" customHeight="1"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</row>
    <row r="293" spans="2:75" ht="24.75" customHeight="1"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</row>
    <row r="294" spans="2:75" ht="24.75" customHeight="1"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</row>
    <row r="295" spans="2:75" ht="24.75" customHeight="1"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</row>
    <row r="296" spans="2:75" ht="24.75" customHeight="1"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</row>
    <row r="297" spans="2:75" ht="24.75" customHeight="1"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</row>
    <row r="298" spans="2:75" ht="24.75" customHeight="1"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</row>
    <row r="299" spans="2:75" ht="24.75" customHeight="1"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</row>
    <row r="300" spans="2:75" ht="24.75" customHeight="1"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</row>
    <row r="301" spans="2:75" ht="24.75" customHeight="1"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</row>
    <row r="302" spans="2:75" ht="24.75" customHeight="1"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</row>
    <row r="303" spans="2:75" ht="24.75" customHeight="1"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</row>
    <row r="304" spans="2:75" ht="24.75" customHeight="1"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</row>
    <row r="305" spans="44:75" ht="24.75" customHeight="1"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</row>
    <row r="306" spans="44:75" ht="24.75" customHeight="1"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</row>
    <row r="307" spans="44:75" ht="24.75" customHeight="1"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</row>
    <row r="308" spans="44:75" ht="24.75" customHeight="1"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</row>
    <row r="309" spans="44:75" ht="24.75" customHeight="1"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</row>
    <row r="310" spans="44:75" ht="24.75" customHeight="1"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</row>
    <row r="311" spans="44:75" ht="24.75" customHeight="1"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</row>
    <row r="312" spans="44:75" ht="24.75" customHeight="1"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</row>
    <row r="313" spans="44:75" ht="24.75" customHeight="1"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</row>
    <row r="314" spans="44:75" ht="24.75" customHeight="1"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</row>
  </sheetData>
  <mergeCells count="1">
    <mergeCell ref="B1:G2"/>
  </mergeCells>
  <phoneticPr fontId="0" type="noConversion"/>
  <pageMargins left="0.75" right="0.75" top="1" bottom="1" header="0.5" footer="0.5"/>
  <pageSetup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A25" sqref="A25"/>
    </sheetView>
  </sheetViews>
  <sheetFormatPr defaultColWidth="8.85546875" defaultRowHeight="16.5"/>
  <cols>
    <col min="1" max="1" width="55.140625" customWidth="1"/>
    <col min="2" max="2" width="21.85546875" hidden="1" customWidth="1"/>
    <col min="3" max="3" width="21.7109375" hidden="1" customWidth="1"/>
    <col min="4" max="6" width="21.140625" hidden="1" customWidth="1"/>
    <col min="7" max="7" width="21.7109375" hidden="1" customWidth="1"/>
    <col min="8" max="8" width="21.85546875" hidden="1" customWidth="1"/>
    <col min="9" max="9" width="4.7109375" hidden="1" customWidth="1"/>
    <col min="10" max="10" width="14.140625" style="1" bestFit="1" customWidth="1"/>
    <col min="11" max="13" width="13.42578125" customWidth="1"/>
    <col min="14" max="14" width="13.140625" customWidth="1"/>
  </cols>
  <sheetData>
    <row r="1" spans="1:14" ht="18.7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 s="19">
        <v>2008</v>
      </c>
      <c r="K1" s="19">
        <v>2009</v>
      </c>
      <c r="L1" s="19">
        <v>2010</v>
      </c>
      <c r="M1" s="19">
        <v>2011</v>
      </c>
      <c r="N1" s="19">
        <v>2012</v>
      </c>
    </row>
    <row r="2" spans="1:14" ht="18.75">
      <c r="A2" s="14" t="s">
        <v>0</v>
      </c>
      <c r="B2" s="17">
        <f>SUM(B3:B5)</f>
        <v>874.91570485473267</v>
      </c>
      <c r="C2" s="17">
        <f t="shared" ref="C2:N2" si="0">SUM(C3:C5)</f>
        <v>983.43960269924708</v>
      </c>
      <c r="D2" s="17">
        <f t="shared" si="0"/>
        <v>1056.5967842127093</v>
      </c>
      <c r="E2" s="17">
        <f t="shared" si="0"/>
        <v>1126.8920453421865</v>
      </c>
      <c r="F2" s="17">
        <f t="shared" si="0"/>
        <v>1272.1243258873619</v>
      </c>
      <c r="G2" s="17">
        <f t="shared" si="0"/>
        <v>1360.1026737412917</v>
      </c>
      <c r="H2" s="17">
        <f t="shared" si="0"/>
        <v>1488.1385073723995</v>
      </c>
      <c r="I2" s="17">
        <f t="shared" si="0"/>
        <v>1850.638992352061</v>
      </c>
      <c r="J2" s="17">
        <f t="shared" si="0"/>
        <v>1921.2423716273863</v>
      </c>
      <c r="K2" s="17">
        <f t="shared" si="0"/>
        <v>1912.0437950876669</v>
      </c>
      <c r="L2" s="17">
        <f t="shared" si="0"/>
        <v>1931.5193541219862</v>
      </c>
      <c r="M2" s="17">
        <f t="shared" si="0"/>
        <v>1908.4411033538418</v>
      </c>
      <c r="N2" s="17">
        <f t="shared" si="0"/>
        <v>1990.5535285806889</v>
      </c>
    </row>
    <row r="3" spans="1:14" ht="18.75">
      <c r="A3" s="2" t="s">
        <v>21</v>
      </c>
      <c r="B3" s="4">
        <f>[2]A!Y766</f>
        <v>699.07570485473263</v>
      </c>
      <c r="C3" s="4">
        <f>[2]A!Z766</f>
        <v>798.79960269924709</v>
      </c>
      <c r="D3" s="4">
        <f>[2]A!AA766</f>
        <v>854.65678421270934</v>
      </c>
      <c r="E3" s="4">
        <f>[2]A!AB766</f>
        <v>925.26204534218664</v>
      </c>
      <c r="F3" s="4">
        <f>[2]A!AC766</f>
        <v>1051.0043258873618</v>
      </c>
      <c r="G3" s="4">
        <f>[2]A!AD766</f>
        <v>1125.9726737412918</v>
      </c>
      <c r="H3" s="4">
        <f>[2]A!AE766</f>
        <v>1239.7785073723996</v>
      </c>
      <c r="I3" s="4">
        <f>[2]A!AF766</f>
        <v>1560.0689923520611</v>
      </c>
      <c r="J3" s="4">
        <f>[3]A!$AG$766</f>
        <v>1604.0205641473863</v>
      </c>
      <c r="K3" s="4">
        <f>[3]A!$AH$766</f>
        <v>1597.6080993226669</v>
      </c>
      <c r="L3" s="4">
        <f>[3]A!$AI$766</f>
        <v>1646.7406570429862</v>
      </c>
      <c r="M3" s="4">
        <f>[3]A!$AJ$766</f>
        <v>1594.1889806008417</v>
      </c>
      <c r="N3" s="4">
        <f>[3]A!$AK$766</f>
        <v>1651.131517964689</v>
      </c>
    </row>
    <row r="4" spans="1:14" ht="18.75">
      <c r="A4" s="2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18.75">
      <c r="A5" s="2" t="s">
        <v>1</v>
      </c>
      <c r="B5" s="4">
        <f>[2]A!Y767</f>
        <v>175.84</v>
      </c>
      <c r="C5" s="4">
        <f>[2]A!Z767</f>
        <v>184.64</v>
      </c>
      <c r="D5" s="4">
        <f>[2]A!AA767</f>
        <v>201.94</v>
      </c>
      <c r="E5" s="4">
        <f>[2]A!AB767</f>
        <v>201.63</v>
      </c>
      <c r="F5" s="4">
        <f>[2]A!AC767</f>
        <v>221.12</v>
      </c>
      <c r="G5" s="4">
        <f>[2]A!AD767</f>
        <v>234.13</v>
      </c>
      <c r="H5" s="4">
        <f>[2]A!AE767</f>
        <v>248.36</v>
      </c>
      <c r="I5" s="4">
        <f>[2]A!AF767</f>
        <v>290.57</v>
      </c>
      <c r="J5" s="4">
        <f>[3]A!$AG$767</f>
        <v>317.22180748</v>
      </c>
      <c r="K5" s="4">
        <f>[3]A!$AH$767</f>
        <v>314.43569576499999</v>
      </c>
      <c r="L5" s="4">
        <f>[3]A!$AI$767</f>
        <v>284.77869707899998</v>
      </c>
      <c r="M5" s="4">
        <f>[3]A!$AJ$767</f>
        <v>314.25212275300004</v>
      </c>
      <c r="N5" s="4">
        <f>[3]A!$AK$767</f>
        <v>339.42201061599991</v>
      </c>
    </row>
    <row r="6" spans="1:14" ht="18.7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2"/>
      <c r="B8" s="4"/>
      <c r="C8" s="4"/>
      <c r="D8" s="4"/>
      <c r="E8" s="4"/>
      <c r="F8" s="4"/>
      <c r="G8" s="4"/>
      <c r="H8" s="4"/>
      <c r="I8" s="4"/>
      <c r="J8" s="5"/>
      <c r="K8" s="4"/>
      <c r="L8" s="2"/>
    </row>
    <row r="9" spans="1:14" ht="18.75">
      <c r="A9" s="14" t="s">
        <v>3</v>
      </c>
      <c r="B9" s="15">
        <f>SUM(B11:B16)</f>
        <v>250.46099999999998</v>
      </c>
      <c r="C9" s="15">
        <f t="shared" ref="C9:N9" si="1">SUM(C11:C16)</f>
        <v>268.85749999999996</v>
      </c>
      <c r="D9" s="15">
        <f t="shared" si="1"/>
        <v>289.1035</v>
      </c>
      <c r="E9" s="15">
        <f t="shared" si="1"/>
        <v>359.04399999999998</v>
      </c>
      <c r="F9" s="15">
        <f t="shared" si="1"/>
        <v>373.85149999999999</v>
      </c>
      <c r="G9" s="15">
        <f t="shared" si="1"/>
        <v>371.70099999999996</v>
      </c>
      <c r="H9" s="15">
        <f t="shared" si="1"/>
        <v>468.70249999999999</v>
      </c>
      <c r="I9" s="15">
        <f t="shared" si="1"/>
        <v>508.93299999999999</v>
      </c>
      <c r="J9" s="15">
        <f t="shared" si="1"/>
        <v>552.0865</v>
      </c>
      <c r="K9" s="15">
        <f t="shared" si="1"/>
        <v>438.59349999999995</v>
      </c>
      <c r="L9" s="15">
        <f t="shared" si="1"/>
        <v>463.96938759110208</v>
      </c>
      <c r="M9" s="15">
        <f t="shared" si="1"/>
        <v>440.34377594921096</v>
      </c>
      <c r="N9" s="15">
        <f t="shared" si="1"/>
        <v>449.36657988629457</v>
      </c>
    </row>
    <row r="10" spans="1:14" ht="18.75">
      <c r="A10" s="2" t="s">
        <v>4</v>
      </c>
      <c r="B10" s="4"/>
      <c r="C10" s="4"/>
      <c r="D10" s="4"/>
      <c r="E10" s="4"/>
      <c r="F10" s="4"/>
      <c r="G10" s="4"/>
      <c r="H10" s="4"/>
      <c r="I10" s="4"/>
      <c r="J10" s="5"/>
      <c r="K10" s="4"/>
      <c r="L10" s="2"/>
    </row>
    <row r="11" spans="1:14" ht="18.75">
      <c r="A11" s="6" t="s">
        <v>5</v>
      </c>
      <c r="B11" s="4">
        <f>[2]A!Y772</f>
        <v>22.17</v>
      </c>
      <c r="C11" s="4">
        <f>[2]A!Z772</f>
        <v>28.71</v>
      </c>
      <c r="D11" s="4">
        <f>[2]A!AA772</f>
        <v>21.74</v>
      </c>
      <c r="E11" s="4">
        <f>[2]A!AB772</f>
        <v>16.100000000000001</v>
      </c>
      <c r="F11" s="4">
        <f>[2]A!AC772</f>
        <v>24.44</v>
      </c>
      <c r="G11" s="4">
        <f>[2]A!AD772</f>
        <v>23.19</v>
      </c>
      <c r="H11" s="4">
        <f>[2]A!AE772</f>
        <v>39.33</v>
      </c>
      <c r="I11" s="4">
        <f>[2]A!AF772</f>
        <v>29.26</v>
      </c>
      <c r="J11" s="4">
        <f>[3]A!$AG$772</f>
        <v>44.88</v>
      </c>
      <c r="K11" s="4">
        <f>[3]A!$AH$772</f>
        <v>24.91</v>
      </c>
      <c r="L11" s="4">
        <f>[3]A!$AI$772</f>
        <v>27.06</v>
      </c>
      <c r="M11" s="4">
        <f>[3]A!$AJ$772</f>
        <v>20.3964555465</v>
      </c>
      <c r="N11" s="4">
        <f>[3]A!$AK$772</f>
        <v>26.0573308128</v>
      </c>
    </row>
    <row r="12" spans="1:14" ht="18.75">
      <c r="A12" s="6" t="s">
        <v>6</v>
      </c>
      <c r="B12" s="4">
        <f>[2]A!Y773</f>
        <v>51.23</v>
      </c>
      <c r="C12" s="4">
        <f>[2]A!Z773</f>
        <v>62.45</v>
      </c>
      <c r="D12" s="4">
        <f>[2]A!AA773</f>
        <v>82.94</v>
      </c>
      <c r="E12" s="4">
        <f>[2]A!AB773</f>
        <v>120.91</v>
      </c>
      <c r="F12" s="4">
        <f>[2]A!AC773</f>
        <v>97.69</v>
      </c>
      <c r="G12" s="4">
        <f>[2]A!AD773</f>
        <v>91.46</v>
      </c>
      <c r="H12" s="4">
        <f>[2]A!AE773</f>
        <v>117.25</v>
      </c>
      <c r="I12" s="4">
        <f>[2]A!AF773</f>
        <v>105.62</v>
      </c>
      <c r="J12" s="4">
        <f>[3]A!$AG$773</f>
        <v>160.77000000000001</v>
      </c>
      <c r="K12" s="4">
        <f>[3]A!$AH$773</f>
        <v>92.08</v>
      </c>
      <c r="L12" s="4">
        <f>[3]A!$AI$773</f>
        <v>128.84</v>
      </c>
      <c r="M12" s="4">
        <f>[3]A!$AJ$773</f>
        <v>116.86644329159999</v>
      </c>
      <c r="N12" s="4">
        <f>[3]A!$AK$773</f>
        <v>125.95255513705</v>
      </c>
    </row>
    <row r="13" spans="1:14" ht="18.75">
      <c r="A13" s="6" t="s">
        <v>7</v>
      </c>
      <c r="B13" s="4">
        <f>[2]A!Y774</f>
        <v>177.06099999999998</v>
      </c>
      <c r="C13" s="4">
        <f>[2]A!Z774</f>
        <v>177.69749999999999</v>
      </c>
      <c r="D13" s="4">
        <f>[2]A!AA774</f>
        <v>184.42349999999999</v>
      </c>
      <c r="E13" s="4">
        <f>[2]A!AB774</f>
        <v>222.03399999999999</v>
      </c>
      <c r="F13" s="4">
        <f>[2]A!AC774</f>
        <v>251.72150000000002</v>
      </c>
      <c r="G13" s="4">
        <f>[2]A!AD774</f>
        <v>257.05099999999999</v>
      </c>
      <c r="H13" s="4">
        <f>[2]A!AE774</f>
        <v>312.1225</v>
      </c>
      <c r="I13" s="4">
        <f>[2]A!AF774</f>
        <v>374.053</v>
      </c>
      <c r="J13" s="4">
        <f>[3]A!$AG$774</f>
        <v>346.43650000000002</v>
      </c>
      <c r="K13" s="4">
        <f>[3]A!$AH$774</f>
        <v>321.60349999999994</v>
      </c>
      <c r="L13" s="4">
        <f>[3]A!$AI$774</f>
        <v>308.06938759110204</v>
      </c>
      <c r="M13" s="4">
        <f>[3]A!$AJ$774</f>
        <v>303.08087711111096</v>
      </c>
      <c r="N13" s="4">
        <f>[3]A!$AK$774</f>
        <v>297.35669393644457</v>
      </c>
    </row>
    <row r="14" spans="1:14" ht="18.75">
      <c r="A14" s="6" t="s">
        <v>8</v>
      </c>
      <c r="B14" s="4">
        <f>[1]A!Y776</f>
        <v>0</v>
      </c>
      <c r="C14" s="4">
        <f>[1]A!Z776</f>
        <v>0</v>
      </c>
      <c r="D14" s="4">
        <f>[1]A!AA776</f>
        <v>0</v>
      </c>
      <c r="E14" s="4">
        <f>[1]A!AB776</f>
        <v>0</v>
      </c>
      <c r="F14" s="4">
        <f>[1]A!AC776</f>
        <v>0</v>
      </c>
      <c r="G14" s="4">
        <f>[1]A!AD776</f>
        <v>0</v>
      </c>
      <c r="H14" s="4">
        <f>[1]A!AE776</f>
        <v>0</v>
      </c>
      <c r="I14" s="4">
        <f>[1]A!AF776</f>
        <v>0</v>
      </c>
      <c r="J14" s="4">
        <f>[1]A!AG776</f>
        <v>0</v>
      </c>
      <c r="K14" s="4">
        <f>[1]A!AH776</f>
        <v>0</v>
      </c>
      <c r="L14" s="4">
        <f>[1]A!AI776</f>
        <v>0</v>
      </c>
      <c r="M14" s="4">
        <f>[1]A!AJ776</f>
        <v>0</v>
      </c>
      <c r="N14" s="4">
        <f>[1]A!AK776</f>
        <v>0</v>
      </c>
    </row>
    <row r="15" spans="1:14" ht="18.7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18.75">
      <c r="A16" s="21" t="s">
        <v>15</v>
      </c>
      <c r="B16" s="4">
        <f>[1]A!Y777</f>
        <v>0</v>
      </c>
      <c r="C16" s="4">
        <f>[1]A!Z777</f>
        <v>0</v>
      </c>
      <c r="D16" s="4">
        <f>[1]A!AA777</f>
        <v>0</v>
      </c>
      <c r="E16" s="4">
        <f>[1]A!AB777</f>
        <v>0</v>
      </c>
      <c r="F16" s="4">
        <f>[1]A!AC777</f>
        <v>0</v>
      </c>
      <c r="G16" s="4">
        <f>[1]A!AD777</f>
        <v>0</v>
      </c>
      <c r="H16" s="4">
        <f>[1]A!AE777</f>
        <v>0</v>
      </c>
      <c r="I16" s="4">
        <f>[1]A!AF777</f>
        <v>0</v>
      </c>
      <c r="J16" s="4">
        <f>[1]A!AG777</f>
        <v>0</v>
      </c>
      <c r="K16" s="4">
        <f>[1]A!AH777</f>
        <v>0</v>
      </c>
      <c r="L16" s="4">
        <f>[1]A!AI777</f>
        <v>0</v>
      </c>
      <c r="M16" s="4">
        <f>[1]A!AJ777</f>
        <v>0</v>
      </c>
      <c r="N16" s="4">
        <f>[1]A!AK777</f>
        <v>0</v>
      </c>
    </row>
    <row r="17" spans="1:14" ht="18.7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.75">
      <c r="A18" s="2"/>
      <c r="B18" s="4"/>
      <c r="C18" s="4"/>
      <c r="D18" s="4"/>
      <c r="E18" s="4"/>
      <c r="F18" s="4"/>
      <c r="G18" s="4"/>
      <c r="H18" s="4"/>
      <c r="I18" s="4"/>
      <c r="J18" s="5"/>
      <c r="K18" s="4"/>
      <c r="L18" s="2"/>
    </row>
    <row r="19" spans="1:14" ht="18.75">
      <c r="A19" s="14" t="s">
        <v>12</v>
      </c>
      <c r="B19" s="15">
        <f t="shared" ref="B19:N19" si="2">B21-B23</f>
        <v>-55.470000000000027</v>
      </c>
      <c r="C19" s="15">
        <f t="shared" si="2"/>
        <v>-90.499999999999943</v>
      </c>
      <c r="D19" s="15">
        <f t="shared" si="2"/>
        <v>-98.580000000000041</v>
      </c>
      <c r="E19" s="15">
        <f t="shared" si="2"/>
        <v>-185.07</v>
      </c>
      <c r="F19" s="15">
        <f t="shared" si="2"/>
        <v>-236.73000000000008</v>
      </c>
      <c r="G19" s="15">
        <f t="shared" si="2"/>
        <v>-244.76</v>
      </c>
      <c r="H19" s="15">
        <f t="shared" si="2"/>
        <v>-307.41999999999996</v>
      </c>
      <c r="I19" s="15">
        <f t="shared" si="2"/>
        <v>-512.72</v>
      </c>
      <c r="J19" s="15">
        <f t="shared" si="2"/>
        <v>-595.74999999999977</v>
      </c>
      <c r="K19" s="15">
        <f t="shared" si="2"/>
        <v>-528.49</v>
      </c>
      <c r="L19" s="15">
        <f t="shared" si="2"/>
        <v>-556.18000000000006</v>
      </c>
      <c r="M19" s="15">
        <f t="shared" si="2"/>
        <v>-523.3223252191035</v>
      </c>
      <c r="N19" s="15">
        <f t="shared" si="2"/>
        <v>-568.95996014358798</v>
      </c>
    </row>
    <row r="20" spans="1:14" ht="18.7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2"/>
    </row>
    <row r="21" spans="1:14" ht="18.75">
      <c r="A21" s="2" t="s">
        <v>18</v>
      </c>
      <c r="B21" s="4">
        <v>484.41999999999996</v>
      </c>
      <c r="C21" s="4">
        <v>475.04</v>
      </c>
      <c r="D21" s="4">
        <v>481.43999999999994</v>
      </c>
      <c r="E21" s="4">
        <v>466.69</v>
      </c>
      <c r="F21" s="4">
        <v>498.2</v>
      </c>
      <c r="G21" s="4">
        <v>541.47</v>
      </c>
      <c r="H21" s="4">
        <v>572.38</v>
      </c>
      <c r="I21" s="4">
        <v>572.99</v>
      </c>
      <c r="J21" s="4">
        <f>[3]A!$AG$779</f>
        <v>567.45000000000005</v>
      </c>
      <c r="K21" s="4">
        <f>[3]A!$AH$779</f>
        <v>519.23</v>
      </c>
      <c r="L21" s="4">
        <f>[3]A!$AI$779</f>
        <v>494.59999999999997</v>
      </c>
      <c r="M21" s="4">
        <f>[3]A!$AJ$779</f>
        <v>493.54767478089644</v>
      </c>
      <c r="N21" s="4">
        <f>[3]A!$AK$779</f>
        <v>514.8085141208453</v>
      </c>
    </row>
    <row r="22" spans="1:14" ht="18.75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.75">
      <c r="A23" s="2" t="s">
        <v>19</v>
      </c>
      <c r="B23" s="4">
        <v>539.89</v>
      </c>
      <c r="C23" s="4">
        <v>565.54</v>
      </c>
      <c r="D23" s="4">
        <v>580.02</v>
      </c>
      <c r="E23" s="4">
        <v>651.76</v>
      </c>
      <c r="F23" s="4">
        <v>734.93000000000006</v>
      </c>
      <c r="G23" s="4">
        <v>786.23</v>
      </c>
      <c r="H23" s="4">
        <v>879.8</v>
      </c>
      <c r="I23" s="4">
        <v>1085.71</v>
      </c>
      <c r="J23" s="4">
        <f>[3]A!$AG$783</f>
        <v>1163.1999999999998</v>
      </c>
      <c r="K23" s="4">
        <f>[3]A!$AH$783</f>
        <v>1047.72</v>
      </c>
      <c r="L23" s="4">
        <f>[3]A!$AI$783</f>
        <v>1050.78</v>
      </c>
      <c r="M23" s="4">
        <f>[3]A!$AJ$783</f>
        <v>1016.8699999999999</v>
      </c>
      <c r="N23" s="4">
        <f>[3]A!$AK$783</f>
        <v>1083.7684742644333</v>
      </c>
    </row>
    <row r="24" spans="1:14" ht="18.7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ht="18.75">
      <c r="A25" s="2" t="s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ht="18.75">
      <c r="A26" s="2" t="s">
        <v>22</v>
      </c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</row>
    <row r="27" spans="1:14" ht="18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</row>
    <row r="28" spans="1:14" ht="18.75">
      <c r="A28" s="14" t="s">
        <v>13</v>
      </c>
      <c r="B28" s="17">
        <f t="shared" ref="B28:N28" si="3">B2+B9+B19</f>
        <v>1069.9067048547327</v>
      </c>
      <c r="C28" s="17">
        <f t="shared" si="3"/>
        <v>1161.797102699247</v>
      </c>
      <c r="D28" s="17">
        <f t="shared" si="3"/>
        <v>1247.1202842127091</v>
      </c>
      <c r="E28" s="17">
        <f t="shared" si="3"/>
        <v>1300.8660453421865</v>
      </c>
      <c r="F28" s="17">
        <f t="shared" si="3"/>
        <v>1409.2458258873619</v>
      </c>
      <c r="G28" s="17">
        <f t="shared" si="3"/>
        <v>1487.0436737412917</v>
      </c>
      <c r="H28" s="17">
        <f t="shared" si="3"/>
        <v>1649.4210073723993</v>
      </c>
      <c r="I28" s="17">
        <f t="shared" si="3"/>
        <v>1846.851992352061</v>
      </c>
      <c r="J28" s="17">
        <f t="shared" si="3"/>
        <v>1877.5788716273867</v>
      </c>
      <c r="K28" s="17">
        <f t="shared" si="3"/>
        <v>1822.1472950876666</v>
      </c>
      <c r="L28" s="17">
        <f t="shared" si="3"/>
        <v>1839.3087417130885</v>
      </c>
      <c r="M28" s="17">
        <f t="shared" si="3"/>
        <v>1825.462554083949</v>
      </c>
      <c r="N28" s="17">
        <f t="shared" si="3"/>
        <v>1870.9601483233955</v>
      </c>
    </row>
    <row r="29" spans="1:14" ht="18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</row>
    <row r="30" spans="1:14" ht="18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3" spans="1:12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H34" s="9"/>
    </row>
    <row r="35" spans="1:12">
      <c r="C35" s="11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opLeftCell="A4" workbookViewId="0">
      <selection activeCell="I31" sqref="I31"/>
    </sheetView>
  </sheetViews>
  <sheetFormatPr defaultColWidth="8.85546875" defaultRowHeight="12.75"/>
  <cols>
    <col min="1" max="1" width="54.42578125" customWidth="1"/>
    <col min="2" max="5" width="9.42578125" bestFit="1" customWidth="1"/>
    <col min="6" max="6" width="11.140625" customWidth="1"/>
  </cols>
  <sheetData>
    <row r="1" spans="1:8" ht="19.5" customHeight="1">
      <c r="B1" s="22">
        <v>2008</v>
      </c>
      <c r="C1" s="22">
        <f>B1+1</f>
        <v>2009</v>
      </c>
      <c r="D1" s="22">
        <f>C1+1</f>
        <v>2010</v>
      </c>
      <c r="E1" s="22">
        <f>D1+1</f>
        <v>2011</v>
      </c>
      <c r="F1" s="22">
        <f>E1+1</f>
        <v>2012</v>
      </c>
      <c r="G1" s="18"/>
    </row>
    <row r="2" spans="1:8" ht="18.75">
      <c r="A2" s="14" t="s">
        <v>0</v>
      </c>
      <c r="B2" s="24" t="e">
        <f>'EGDP Current Prices '!#REF!-'GDP by Expenditure (old)'!J2</f>
        <v>#REF!</v>
      </c>
      <c r="C2" s="24" t="e">
        <f>'EGDP Current Prices '!#REF!-'GDP by Expenditure (old)'!K2</f>
        <v>#REF!</v>
      </c>
      <c r="D2" s="24" t="e">
        <f>'EGDP Current Prices '!#REF!-'GDP by Expenditure (old)'!L2</f>
        <v>#REF!</v>
      </c>
      <c r="E2" s="24" t="e">
        <f>'EGDP Current Prices '!#REF!-'GDP by Expenditure (old)'!M2</f>
        <v>#REF!</v>
      </c>
      <c r="F2" s="24" t="e">
        <f>'EGDP Current Prices '!#REF!-'GDP by Expenditure (old)'!N2</f>
        <v>#REF!</v>
      </c>
      <c r="G2" s="20"/>
      <c r="H2" s="13"/>
    </row>
    <row r="3" spans="1:8" ht="18.75">
      <c r="A3" s="2" t="s">
        <v>9</v>
      </c>
      <c r="B3" s="25" t="e">
        <f>'EGDP Current Prices '!#REF!-'GDP by Expenditure (old)'!J3</f>
        <v>#REF!</v>
      </c>
      <c r="C3" s="25" t="e">
        <f>'EGDP Current Prices '!#REF!-'GDP by Expenditure (old)'!K3</f>
        <v>#REF!</v>
      </c>
      <c r="D3" s="25" t="e">
        <f>'EGDP Current Prices '!#REF!-'GDP by Expenditure (old)'!L3</f>
        <v>#REF!</v>
      </c>
      <c r="E3" s="25" t="e">
        <f>'EGDP Current Prices '!#REF!-'GDP by Expenditure (old)'!M3</f>
        <v>#REF!</v>
      </c>
      <c r="F3" s="25" t="e">
        <f>'EGDP Current Prices '!#REF!-'GDP by Expenditure (old)'!N3</f>
        <v>#REF!</v>
      </c>
      <c r="G3" s="13"/>
      <c r="H3" s="13"/>
    </row>
    <row r="4" spans="1:8" ht="18.75">
      <c r="A4" s="2" t="s">
        <v>10</v>
      </c>
      <c r="B4" s="25" t="e">
        <f>'EGDP Current Prices '!#REF!-'GDP by Expenditure (old)'!J4</f>
        <v>#REF!</v>
      </c>
      <c r="C4" s="25" t="e">
        <f>'EGDP Current Prices '!#REF!-'GDP by Expenditure (old)'!K4</f>
        <v>#REF!</v>
      </c>
      <c r="D4" s="25" t="e">
        <f>'EGDP Current Prices '!#REF!-'GDP by Expenditure (old)'!L4</f>
        <v>#REF!</v>
      </c>
      <c r="E4" s="25" t="e">
        <f>'EGDP Current Prices '!#REF!-'GDP by Expenditure (old)'!M4</f>
        <v>#REF!</v>
      </c>
      <c r="F4" s="25" t="e">
        <f>'EGDP Current Prices '!#REF!-'GDP by Expenditure (old)'!N4</f>
        <v>#REF!</v>
      </c>
      <c r="G4" s="13"/>
      <c r="H4" s="13"/>
    </row>
    <row r="5" spans="1:8" ht="18.75">
      <c r="A5" s="2" t="s">
        <v>1</v>
      </c>
      <c r="B5" s="25" t="e">
        <f>'EGDP Current Prices '!#REF!-'GDP by Expenditure (old)'!J5</f>
        <v>#REF!</v>
      </c>
      <c r="C5" s="25" t="e">
        <f>'EGDP Current Prices '!#REF!-'GDP by Expenditure (old)'!K5</f>
        <v>#REF!</v>
      </c>
      <c r="D5" s="25" t="e">
        <f>'EGDP Current Prices '!#REF!-'GDP by Expenditure (old)'!L5</f>
        <v>#REF!</v>
      </c>
      <c r="E5" s="25" t="e">
        <f>'EGDP Current Prices '!#REF!-'GDP by Expenditure (old)'!M5</f>
        <v>#REF!</v>
      </c>
      <c r="F5" s="25" t="e">
        <f>'EGDP Current Prices '!#REF!-'GDP by Expenditure (old)'!N5</f>
        <v>#REF!</v>
      </c>
      <c r="G5" s="13"/>
      <c r="H5" s="13"/>
    </row>
    <row r="6" spans="1:8" ht="18.75">
      <c r="A6" s="2"/>
    </row>
    <row r="7" spans="1:8" ht="18.75">
      <c r="A7" s="2"/>
    </row>
    <row r="8" spans="1:8" ht="18.75">
      <c r="A8" s="2" t="s">
        <v>2</v>
      </c>
    </row>
    <row r="9" spans="1:8" s="16" customFormat="1" ht="18.75">
      <c r="A9" s="14" t="s">
        <v>3</v>
      </c>
      <c r="B9" s="24" t="e">
        <f>'EGDP Current Prices '!#REF!-'GDP by Expenditure (old)'!J9</f>
        <v>#REF!</v>
      </c>
      <c r="C9" s="24" t="e">
        <f>'EGDP Current Prices '!#REF!-'GDP by Expenditure (old)'!K9</f>
        <v>#REF!</v>
      </c>
      <c r="D9" s="24" t="e">
        <f>'EGDP Current Prices '!#REF!-'GDP by Expenditure (old)'!L9</f>
        <v>#REF!</v>
      </c>
      <c r="E9" s="24" t="e">
        <f>'EGDP Current Prices '!#REF!-'GDP by Expenditure (old)'!M9</f>
        <v>#REF!</v>
      </c>
      <c r="F9" s="24" t="e">
        <f>'EGDP Current Prices '!#REF!-'GDP by Expenditure (old)'!N9</f>
        <v>#REF!</v>
      </c>
    </row>
    <row r="10" spans="1:8" ht="18.75">
      <c r="A10" s="2" t="s">
        <v>4</v>
      </c>
      <c r="B10" s="12"/>
      <c r="C10" s="12"/>
      <c r="D10" s="12"/>
      <c r="E10" s="12"/>
      <c r="F10" s="12"/>
    </row>
    <row r="11" spans="1:8" ht="18.75">
      <c r="A11" s="6" t="s">
        <v>5</v>
      </c>
      <c r="B11" s="25" t="e">
        <f>'EGDP Current Prices '!#REF!-'GDP by Expenditure (old)'!J11</f>
        <v>#REF!</v>
      </c>
      <c r="C11" s="25" t="e">
        <f>'EGDP Current Prices '!#REF!-'GDP by Expenditure (old)'!K11</f>
        <v>#REF!</v>
      </c>
      <c r="D11" s="25" t="e">
        <f>'EGDP Current Prices '!#REF!-'GDP by Expenditure (old)'!L11</f>
        <v>#REF!</v>
      </c>
      <c r="E11" s="25" t="e">
        <f>'EGDP Current Prices '!#REF!-'GDP by Expenditure (old)'!M11</f>
        <v>#REF!</v>
      </c>
      <c r="F11" s="25" t="e">
        <f>'EGDP Current Prices '!#REF!-'GDP by Expenditure (old)'!N11</f>
        <v>#REF!</v>
      </c>
    </row>
    <row r="12" spans="1:8" ht="18.75">
      <c r="A12" s="6" t="s">
        <v>6</v>
      </c>
      <c r="B12" s="25" t="e">
        <f>'EGDP Current Prices '!#REF!-'GDP by Expenditure (old)'!J12</f>
        <v>#REF!</v>
      </c>
      <c r="C12" s="25" t="e">
        <f>'EGDP Current Prices '!#REF!-'GDP by Expenditure (old)'!K12</f>
        <v>#REF!</v>
      </c>
      <c r="D12" s="25" t="e">
        <f>'EGDP Current Prices '!#REF!-'GDP by Expenditure (old)'!L12</f>
        <v>#REF!</v>
      </c>
      <c r="E12" s="25" t="e">
        <f>'EGDP Current Prices '!#REF!-'GDP by Expenditure (old)'!M12</f>
        <v>#REF!</v>
      </c>
      <c r="F12" s="25" t="e">
        <f>'EGDP Current Prices '!#REF!-'GDP by Expenditure (old)'!N12</f>
        <v>#REF!</v>
      </c>
    </row>
    <row r="13" spans="1:8" ht="18.75">
      <c r="A13" s="6" t="s">
        <v>7</v>
      </c>
      <c r="B13" s="25" t="e">
        <f>'EGDP Current Prices '!#REF!-'GDP by Expenditure (old)'!J13</f>
        <v>#REF!</v>
      </c>
      <c r="C13" s="26" t="e">
        <f>'EGDP Current Prices '!#REF!-'GDP by Expenditure (old)'!K13</f>
        <v>#REF!</v>
      </c>
      <c r="D13" s="26" t="e">
        <f>'EGDP Current Prices '!#REF!-'GDP by Expenditure (old)'!L13</f>
        <v>#REF!</v>
      </c>
      <c r="E13" s="26" t="e">
        <f>'EGDP Current Prices '!#REF!-'GDP by Expenditure (old)'!M13</f>
        <v>#REF!</v>
      </c>
      <c r="F13" s="26" t="e">
        <f>'EGDP Current Prices '!#REF!-'GDP by Expenditure (old)'!N13</f>
        <v>#REF!</v>
      </c>
    </row>
    <row r="14" spans="1:8" ht="18.75">
      <c r="A14" s="6" t="s">
        <v>8</v>
      </c>
      <c r="B14" s="25" t="e">
        <f>'EGDP Current Prices '!#REF!-'GDP by Expenditure (old)'!J14</f>
        <v>#REF!</v>
      </c>
      <c r="C14" s="25" t="e">
        <f>'EGDP Current Prices '!#REF!-'GDP by Expenditure (old)'!K14</f>
        <v>#REF!</v>
      </c>
      <c r="D14" s="25" t="e">
        <f>'EGDP Current Prices '!#REF!-'GDP by Expenditure (old)'!L14</f>
        <v>#REF!</v>
      </c>
      <c r="E14" s="25" t="e">
        <f>'EGDP Current Prices '!#REF!-'GDP by Expenditure (old)'!M14</f>
        <v>#REF!</v>
      </c>
      <c r="F14" s="25" t="e">
        <f>'EGDP Current Prices '!#REF!-'GDP by Expenditure (old)'!N14</f>
        <v>#REF!</v>
      </c>
    </row>
    <row r="15" spans="1:8" ht="18.75">
      <c r="A15" s="6"/>
      <c r="B15" s="12"/>
      <c r="C15" s="12"/>
      <c r="D15" s="12"/>
      <c r="E15" s="12"/>
      <c r="F15" s="12"/>
    </row>
    <row r="16" spans="1:8" ht="18.75">
      <c r="A16" s="7" t="s">
        <v>11</v>
      </c>
      <c r="B16" s="25" t="e">
        <f>'EGDP Current Prices '!#REF!-'GDP by Expenditure (old)'!J16</f>
        <v>#REF!</v>
      </c>
      <c r="C16" s="25" t="e">
        <f>'EGDP Current Prices '!#REF!-'GDP by Expenditure (old)'!K16</f>
        <v>#REF!</v>
      </c>
      <c r="D16" s="25" t="e">
        <f>'EGDP Current Prices '!#REF!-'GDP by Expenditure (old)'!L16</f>
        <v>#REF!</v>
      </c>
      <c r="E16" s="25" t="e">
        <f>'EGDP Current Prices '!#REF!-'GDP by Expenditure (old)'!M16</f>
        <v>#REF!</v>
      </c>
      <c r="F16" s="25" t="e">
        <f>'EGDP Current Prices '!#REF!-'GDP by Expenditure (old)'!N16</f>
        <v>#REF!</v>
      </c>
    </row>
    <row r="17" spans="1:6" ht="18.75">
      <c r="A17" s="2"/>
      <c r="B17" s="12"/>
      <c r="C17" s="12"/>
      <c r="D17" s="12"/>
      <c r="E17" s="12"/>
      <c r="F17" s="12"/>
    </row>
    <row r="18" spans="1:6" ht="18.75">
      <c r="A18" s="2"/>
      <c r="B18" s="12"/>
      <c r="C18" s="12"/>
      <c r="D18" s="12"/>
      <c r="E18" s="12"/>
      <c r="F18" s="12"/>
    </row>
    <row r="19" spans="1:6" s="16" customFormat="1" ht="18.75">
      <c r="A19" s="14" t="s">
        <v>12</v>
      </c>
      <c r="B19" s="27" t="e">
        <f>'EGDP Current Prices '!#REF!-'GDP by Expenditure (old)'!J19</f>
        <v>#REF!</v>
      </c>
      <c r="C19" s="24" t="e">
        <f>'EGDP Current Prices '!#REF!-'GDP by Expenditure (old)'!K19</f>
        <v>#REF!</v>
      </c>
      <c r="D19" s="24" t="e">
        <f>'EGDP Current Prices '!#REF!-'GDP by Expenditure (old)'!L19</f>
        <v>#REF!</v>
      </c>
      <c r="E19" s="24" t="e">
        <f>'EGDP Current Prices '!#REF!-'GDP by Expenditure (old)'!M19</f>
        <v>#REF!</v>
      </c>
      <c r="F19" s="27" t="e">
        <f>'EGDP Current Prices '!#REF!-'GDP by Expenditure (old)'!N19</f>
        <v>#REF!</v>
      </c>
    </row>
    <row r="20" spans="1:6" ht="18.75">
      <c r="A20" s="2"/>
      <c r="B20" s="12"/>
      <c r="C20" s="12"/>
      <c r="D20" s="12"/>
      <c r="E20" s="12"/>
      <c r="F20" s="12"/>
    </row>
    <row r="21" spans="1:6" s="16" customFormat="1" ht="18.75">
      <c r="A21" s="14" t="s">
        <v>18</v>
      </c>
      <c r="B21" s="24" t="e">
        <f>'EGDP Current Prices '!#REF!-'GDP by Expenditure (old)'!J21</f>
        <v>#REF!</v>
      </c>
      <c r="C21" s="24" t="e">
        <f>'EGDP Current Prices '!#REF!-'GDP by Expenditure (old)'!K21</f>
        <v>#REF!</v>
      </c>
      <c r="D21" s="24" t="e">
        <f>'EGDP Current Prices '!#REF!-'GDP by Expenditure (old)'!L21</f>
        <v>#REF!</v>
      </c>
      <c r="E21" s="24" t="e">
        <f>'EGDP Current Prices '!#REF!-'GDP by Expenditure (old)'!M21</f>
        <v>#REF!</v>
      </c>
      <c r="F21" s="27" t="e">
        <f>'EGDP Current Prices '!#REF!-'GDP by Expenditure (old)'!N21</f>
        <v>#REF!</v>
      </c>
    </row>
    <row r="22" spans="1:6" ht="18.75">
      <c r="A22" s="2"/>
      <c r="B22" s="12"/>
      <c r="C22" s="12"/>
      <c r="D22" s="12"/>
      <c r="E22" s="12"/>
      <c r="F22" s="12"/>
    </row>
    <row r="23" spans="1:6" ht="18.75">
      <c r="A23" s="14" t="s">
        <v>19</v>
      </c>
      <c r="B23" s="25" t="e">
        <f>'EGDP Current Prices '!#REF!-'GDP by Expenditure (old)'!J23</f>
        <v>#REF!</v>
      </c>
      <c r="C23" s="25" t="e">
        <f>'EGDP Current Prices '!#REF!-'GDP by Expenditure (old)'!K23</f>
        <v>#REF!</v>
      </c>
      <c r="D23" s="25" t="e">
        <f>'EGDP Current Prices '!#REF!-'GDP by Expenditure (old)'!L23</f>
        <v>#REF!</v>
      </c>
      <c r="E23" s="25" t="e">
        <f>'EGDP Current Prices '!#REF!-'GDP by Expenditure (old)'!M23</f>
        <v>#REF!</v>
      </c>
      <c r="F23" s="28" t="e">
        <f>'EGDP Current Prices '!#REF!-'GDP by Expenditure (old)'!N23</f>
        <v>#REF!</v>
      </c>
    </row>
    <row r="24" spans="1:6" ht="18.75">
      <c r="A24" s="2"/>
      <c r="B24" s="12"/>
      <c r="C24" s="12"/>
      <c r="D24" s="12"/>
      <c r="E24" s="12"/>
      <c r="F24" s="12"/>
    </row>
    <row r="25" spans="1:6" ht="18.75">
      <c r="A25" s="23" t="s">
        <v>16</v>
      </c>
      <c r="B25" s="25" t="e">
        <f>'EGDP Current Prices '!#REF!-'GDP by Expenditure (old)'!J25</f>
        <v>#REF!</v>
      </c>
      <c r="C25" s="25" t="e">
        <f>'EGDP Current Prices '!#REF!-'GDP by Expenditure (old)'!K25</f>
        <v>#REF!</v>
      </c>
      <c r="D25" s="25" t="e">
        <f>'EGDP Current Prices '!#REF!-'GDP by Expenditure (old)'!L25</f>
        <v>#REF!</v>
      </c>
      <c r="E25" s="25" t="e">
        <f>'EGDP Current Prices '!#REF!-'GDP by Expenditure (old)'!M25</f>
        <v>#REF!</v>
      </c>
      <c r="F25" s="25" t="e">
        <f>'EGDP Current Prices '!#REF!-'GDP by Expenditure (old)'!N25</f>
        <v>#REF!</v>
      </c>
    </row>
    <row r="26" spans="1:6" ht="18.75">
      <c r="A26" s="23" t="s">
        <v>17</v>
      </c>
      <c r="B26" s="25" t="e">
        <f>'EGDP Current Prices '!#REF!-'GDP by Expenditure (old)'!J26</f>
        <v>#REF!</v>
      </c>
      <c r="C26" s="25" t="e">
        <f>'EGDP Current Prices '!#REF!-'GDP by Expenditure (old)'!K26</f>
        <v>#REF!</v>
      </c>
      <c r="D26" s="25" t="e">
        <f>'EGDP Current Prices '!#REF!-'GDP by Expenditure (old)'!L26</f>
        <v>#REF!</v>
      </c>
      <c r="E26" s="25" t="e">
        <f>'EGDP Current Prices '!#REF!-'GDP by Expenditure (old)'!M26</f>
        <v>#REF!</v>
      </c>
      <c r="F26" s="25" t="e">
        <f>'EGDP Current Prices '!#REF!-'GDP by Expenditure (old)'!N26</f>
        <v>#REF!</v>
      </c>
    </row>
    <row r="27" spans="1:6" ht="18.75">
      <c r="A27" s="2"/>
      <c r="B27" s="12"/>
      <c r="C27" s="12"/>
      <c r="D27" s="12"/>
      <c r="E27" s="12"/>
      <c r="F27" s="12"/>
    </row>
    <row r="28" spans="1:6" s="16" customFormat="1" ht="18.75">
      <c r="A28" s="14" t="s">
        <v>13</v>
      </c>
      <c r="B28" s="24" t="e">
        <f>'EGDP Current Prices '!#REF!-'GDP by Expenditure (old)'!J28</f>
        <v>#REF!</v>
      </c>
      <c r="C28" s="24" t="e">
        <f>'EGDP Current Prices '!#REF!-'GDP by Expenditure (old)'!K28</f>
        <v>#REF!</v>
      </c>
      <c r="D28" s="24" t="e">
        <f>'EGDP Current Prices '!#REF!-'GDP by Expenditure (old)'!L28</f>
        <v>#REF!</v>
      </c>
      <c r="E28" s="24" t="e">
        <f>'EGDP Current Prices '!#REF!-'GDP by Expenditure (old)'!M28</f>
        <v>#REF!</v>
      </c>
      <c r="F28" s="24" t="e">
        <f>'EGDP Current Prices '!#REF!-'GDP by Expenditure (old)'!N28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EGDP Current Prices </vt:lpstr>
      <vt:lpstr>GDP by Expenditure (old)</vt:lpstr>
      <vt:lpstr>SD by component</vt:lpstr>
    </vt:vector>
  </TitlesOfParts>
  <Company>Min.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louiset</dc:creator>
  <cp:lastModifiedBy>Administrator</cp:lastModifiedBy>
  <cp:lastPrinted>2016-11-18T20:32:08Z</cp:lastPrinted>
  <dcterms:created xsi:type="dcterms:W3CDTF">2011-06-24T16:18:20Z</dcterms:created>
  <dcterms:modified xsi:type="dcterms:W3CDTF">2018-10-15T18:27:40Z</dcterms:modified>
</cp:coreProperties>
</file>